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/>
  </bookViews>
  <sheets>
    <sheet name="сентябрь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22" i="1" l="1"/>
  <c r="K22" i="1"/>
  <c r="J22" i="1"/>
  <c r="E24" i="1" l="1"/>
  <c r="C22" i="1"/>
  <c r="D22" i="1"/>
  <c r="E22" i="1"/>
  <c r="E21" i="1"/>
  <c r="L16" i="1"/>
  <c r="L15" i="1"/>
  <c r="L14" i="1"/>
  <c r="H18" i="1"/>
  <c r="G18" i="1"/>
  <c r="G17" i="1"/>
  <c r="F17" i="1"/>
  <c r="E18" i="1"/>
  <c r="E17" i="1"/>
  <c r="E16" i="1"/>
  <c r="E15" i="1"/>
  <c r="E14" i="1"/>
  <c r="E13" i="1"/>
  <c r="G12" i="1"/>
  <c r="G11" i="1"/>
  <c r="F10" i="1"/>
  <c r="E10" i="1"/>
  <c r="K9" i="1"/>
  <c r="G9" i="1"/>
  <c r="E9" i="1"/>
  <c r="D9" i="1"/>
  <c r="F20" i="1" l="1"/>
  <c r="E20" i="1" l="1"/>
  <c r="F11" i="1"/>
  <c r="I24" i="1" l="1"/>
  <c r="H23" i="1" l="1"/>
  <c r="G23" i="1"/>
  <c r="M23" i="1"/>
  <c r="N23" i="1"/>
  <c r="O23" i="1"/>
  <c r="K23" i="1"/>
  <c r="I10" i="1"/>
  <c r="I11" i="1"/>
  <c r="I12" i="1"/>
  <c r="I13" i="1"/>
  <c r="I16" i="1"/>
  <c r="I17" i="1"/>
  <c r="I18" i="1"/>
  <c r="I20" i="1"/>
  <c r="I21" i="1"/>
  <c r="B24" i="1"/>
  <c r="B18" i="1"/>
  <c r="B17" i="1"/>
  <c r="B16" i="1"/>
  <c r="I15" i="1"/>
  <c r="B15" i="1"/>
  <c r="I14" i="1"/>
  <c r="B14" i="1"/>
  <c r="B13" i="1"/>
  <c r="B12" i="1"/>
  <c r="B11" i="1"/>
  <c r="I9" i="1"/>
  <c r="B9" i="1"/>
  <c r="B10" i="1" l="1"/>
  <c r="K19" i="1"/>
  <c r="L19" i="1"/>
  <c r="M19" i="1"/>
  <c r="M25" i="1" s="1"/>
  <c r="N19" i="1"/>
  <c r="N25" i="1" s="1"/>
  <c r="O19" i="1"/>
  <c r="O25" i="1" s="1"/>
  <c r="J19" i="1"/>
  <c r="L23" i="1"/>
  <c r="K25" i="1"/>
  <c r="J23" i="1"/>
  <c r="D19" i="1"/>
  <c r="E19" i="1"/>
  <c r="F19" i="1"/>
  <c r="G19" i="1"/>
  <c r="G25" i="1" s="1"/>
  <c r="H19" i="1"/>
  <c r="H25" i="1" s="1"/>
  <c r="C19" i="1"/>
  <c r="B21" i="1"/>
  <c r="F23" i="1"/>
  <c r="L25" i="1" l="1"/>
  <c r="F25" i="1"/>
  <c r="C23" i="1"/>
  <c r="B22" i="1"/>
  <c r="B19" i="1"/>
  <c r="E23" i="1"/>
  <c r="E25" i="1" s="1"/>
  <c r="B20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<sst xmlns="http://schemas.openxmlformats.org/spreadsheetml/2006/main" count="37" uniqueCount="31">
  <si>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</si>
  <si>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</si>
  <si>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</si>
  <si>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</si>
  <si>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</si>
  <si>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</si>
  <si>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</si>
  <si>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</si>
  <si>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</si>
  <si>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</si>
  <si>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</si>
  <si>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</si>
  <si>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</si>
  <si>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</si>
  <si>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</si>
  <si>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</si>
  <si>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</si>
  <si>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</si>
  <si>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</si>
  <si>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</si>
  <si>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</si>
  <si>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</si>
  <si>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</si>
  <si>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</si>
  <si>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</si>
  <si>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</si>
  <si>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</si>
  <si>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</si>
  <si>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</si>
  <si>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сентябрь  2015г</t>
  </si>
  <si>
    <t>ПАО "МРСК Юга"-"Волгоградэнерго"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</si>
</sst>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M71">
            <v>345.45299999999997</v>
          </cell>
        </row>
        <row r="72">
          <cell r="M72">
            <v>6869.402</v>
          </cell>
        </row>
        <row r="73">
          <cell r="M73">
            <v>58.302</v>
          </cell>
        </row>
        <row r="77">
          <cell r="M77">
            <v>12.516999999999999</v>
          </cell>
        </row>
        <row r="96">
          <cell r="M96">
            <v>19788.288</v>
          </cell>
        </row>
        <row r="98">
          <cell r="M98">
            <v>1088.0999999999999</v>
          </cell>
        </row>
        <row r="99">
          <cell r="M99">
            <v>103.82899999999999</v>
          </cell>
        </row>
      </sheetData>
      <sheetData sheetId="4">
        <row r="69">
          <cell r="E69">
            <v>669.13599999999997</v>
          </cell>
          <cell r="M69">
            <v>244.54599999999999</v>
          </cell>
        </row>
        <row r="70">
          <cell r="M70">
            <v>243.57900000000001</v>
          </cell>
        </row>
      </sheetData>
      <sheetData sheetId="5">
        <row r="63">
          <cell r="E63">
            <v>27991.579000000002</v>
          </cell>
          <cell r="M63">
            <v>19891.039000000001</v>
          </cell>
        </row>
        <row r="64">
          <cell r="M64">
            <v>18271.852999999999</v>
          </cell>
        </row>
        <row r="65">
          <cell r="M65">
            <v>4915.7120000000004</v>
          </cell>
        </row>
        <row r="98">
          <cell r="H98">
            <v>0</v>
          </cell>
        </row>
        <row r="99">
          <cell r="M99">
            <v>12.74</v>
          </cell>
        </row>
        <row r="111">
          <cell r="M111">
            <v>4.5119999999999996</v>
          </cell>
        </row>
        <row r="121">
          <cell r="M121">
            <v>2774.2570000000001</v>
          </cell>
        </row>
      </sheetData>
      <sheetData sheetId="6"/>
      <sheetData sheetId="7">
        <row r="68">
          <cell r="E68">
            <v>73300.544999999998</v>
          </cell>
          <cell r="M68">
            <v>67628.043000000005</v>
          </cell>
        </row>
        <row r="73">
          <cell r="M73">
            <v>96.180999999999997</v>
          </cell>
        </row>
      </sheetData>
      <sheetData sheetId="8">
        <row r="70">
          <cell r="E70">
            <v>27652.276999999998</v>
          </cell>
          <cell r="M70">
            <v>24454.858</v>
          </cell>
        </row>
        <row r="75">
          <cell r="M75">
            <v>37.862000000000002</v>
          </cell>
        </row>
      </sheetData>
      <sheetData sheetId="9"/>
      <sheetData sheetId="10">
        <row r="68">
          <cell r="E68">
            <v>24787.421999999999</v>
          </cell>
          <cell r="M68">
            <v>23554.225999999999</v>
          </cell>
        </row>
        <row r="73">
          <cell r="M73">
            <v>34.798999999999999</v>
          </cell>
        </row>
      </sheetData>
      <sheetData sheetId="11"/>
      <sheetData sheetId="12">
        <row r="69">
          <cell r="E69">
            <v>239.79300000000001</v>
          </cell>
        </row>
        <row r="70">
          <cell r="K70">
            <v>0</v>
          </cell>
        </row>
      </sheetData>
      <sheetData sheetId="13">
        <row r="69">
          <cell r="E69">
            <v>3838.4960000000001</v>
          </cell>
          <cell r="M69">
            <v>5732.9409999999998</v>
          </cell>
        </row>
      </sheetData>
      <sheetData sheetId="14">
        <row r="69">
          <cell r="E69">
            <v>1789.8520000000001</v>
          </cell>
          <cell r="M69">
            <v>1478.67</v>
          </cell>
        </row>
      </sheetData>
      <sheetData sheetId="15">
        <row r="69">
          <cell r="E69">
            <v>36749.544000000002</v>
          </cell>
          <cell r="M69">
            <v>34551.285000000003</v>
          </cell>
        </row>
        <row r="70">
          <cell r="M70">
            <v>30348.465</v>
          </cell>
        </row>
        <row r="71">
          <cell r="M71">
            <v>1918.3630000000001</v>
          </cell>
        </row>
        <row r="76">
          <cell r="M76">
            <v>55.113999999999997</v>
          </cell>
        </row>
        <row r="77">
          <cell r="M77">
            <v>62.173000000000002</v>
          </cell>
        </row>
        <row r="78">
          <cell r="M78">
            <v>2.915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25</v>
      </c>
      <c r="C7" s="13" t="s">
        <v>27</v>
      </c>
      <c r="D7" s="14"/>
      <c r="E7" s="14"/>
      <c r="F7" s="14"/>
      <c r="G7" s="14"/>
      <c r="H7" s="15"/>
      <c r="I7" s="17" t="s">
        <v>26</v>
      </c>
      <c r="J7" s="13" t="s">
        <v>28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>SUM(C9:H9)</f>
        <v>7273.1569999999992</v>
      </c>
      <c r="C9" s="11"/>
      <c r="D9" s="11">
        <f>[1]Ижсталь!$M$72</f>
        <v>6869.402</v>
      </c>
      <c r="E9" s="11">
        <f>[1]Ижсталь!$M$71</f>
        <v>345.45299999999997</v>
      </c>
      <c r="F9" s="11"/>
      <c r="G9" s="11">
        <f>[1]Ижсталь!$M$73</f>
        <v>58.302</v>
      </c>
      <c r="H9" s="11"/>
      <c r="I9" s="11">
        <f>SUM(J9:O9)</f>
        <v>12.516999999999999</v>
      </c>
      <c r="J9" s="11"/>
      <c r="K9" s="11">
        <f>[1]Ижсталь!$M$77</f>
        <v>12.516999999999999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ref="B10:B24" si="0">SUM(C10:H10)</f>
        <v>488.125</v>
      </c>
      <c r="C10" s="11"/>
      <c r="D10" s="11"/>
      <c r="E10" s="12">
        <f>[1]ЮУНК!$M$69</f>
        <v>244.54599999999999</v>
      </c>
      <c r="F10" s="11">
        <f>[1]ЮУНК!$M$70</f>
        <v>243.57900000000001</v>
      </c>
      <c r="G10" s="11"/>
      <c r="H10" s="11"/>
      <c r="I10" s="11">
        <f t="shared" ref="I10:I22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12.74</v>
      </c>
      <c r="C11" s="11"/>
      <c r="D11" s="11"/>
      <c r="E11" s="11"/>
      <c r="F11" s="11">
        <f>'[1]Междуреч (2)'!$H$98</f>
        <v>0</v>
      </c>
      <c r="G11" s="11">
        <f>'[1]Междуреч (2)'!$M$99</f>
        <v>12.74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4.5119999999999996</v>
      </c>
      <c r="C12" s="11"/>
      <c r="D12" s="11"/>
      <c r="E12" s="11"/>
      <c r="F12" s="11"/>
      <c r="G12" s="11">
        <f>'[1]Междуреч (2)'!$M$111</f>
        <v>4.5119999999999996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2774.2570000000001</v>
      </c>
      <c r="C13" s="11"/>
      <c r="D13" s="11"/>
      <c r="E13" s="11">
        <f>'[1]Междуреч (2)'!$M$121</f>
        <v>2774.2570000000001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67628.043000000005</v>
      </c>
      <c r="C14" s="11"/>
      <c r="D14" s="11"/>
      <c r="E14" s="11">
        <f>[1]БЗФ!$M$68</f>
        <v>67628.043000000005</v>
      </c>
      <c r="F14" s="11"/>
      <c r="G14" s="11"/>
      <c r="H14" s="11"/>
      <c r="I14" s="11">
        <f t="shared" si="1"/>
        <v>96.180999999999997</v>
      </c>
      <c r="J14" s="11"/>
      <c r="K14" s="11"/>
      <c r="L14" s="11">
        <f>[1]БЗФ!$M$73</f>
        <v>96.180999999999997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24454.858</v>
      </c>
      <c r="C15" s="11"/>
      <c r="D15" s="11"/>
      <c r="E15" s="11">
        <f>[1]БМК!$M$70</f>
        <v>24454.858</v>
      </c>
      <c r="F15" s="11"/>
      <c r="G15" s="11"/>
      <c r="H15" s="11"/>
      <c r="I15" s="11">
        <f t="shared" si="1"/>
        <v>37.862000000000002</v>
      </c>
      <c r="J15" s="11"/>
      <c r="K15" s="11"/>
      <c r="L15" s="11">
        <f>[1]БМК!$M$75</f>
        <v>37.862000000000002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23554.225999999999</v>
      </c>
      <c r="C16" s="11"/>
      <c r="D16" s="11"/>
      <c r="E16" s="11">
        <f>[1]Якутуголь!$M$68</f>
        <v>23554.225999999999</v>
      </c>
      <c r="F16" s="11"/>
      <c r="G16" s="11"/>
      <c r="H16" s="11"/>
      <c r="I16" s="11">
        <f t="shared" si="1"/>
        <v>34.798999999999999</v>
      </c>
      <c r="J16" s="11"/>
      <c r="K16" s="11"/>
      <c r="L16" s="11">
        <f>[1]Якутуголь!$M$73</f>
        <v>34.798999999999999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43078.603999999999</v>
      </c>
      <c r="C17" s="11"/>
      <c r="D17" s="11"/>
      <c r="E17" s="11">
        <f>'[1]Междуреч (2)'!$M$63</f>
        <v>19891.039000000001</v>
      </c>
      <c r="F17" s="11">
        <f>'[1]Междуреч (2)'!$M$64</f>
        <v>18271.852999999999</v>
      </c>
      <c r="G17" s="11">
        <f>'[1]Междуреч (2)'!$M$65</f>
        <v>4915.7120000000004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20980.217000000001</v>
      </c>
      <c r="C18" s="11"/>
      <c r="D18" s="11"/>
      <c r="E18" s="11">
        <f>[1]Ижсталь!$M$96</f>
        <v>19788.288</v>
      </c>
      <c r="F18" s="11"/>
      <c r="G18" s="11">
        <f>[1]Ижсталь!$M$98</f>
        <v>1088.0999999999999</v>
      </c>
      <c r="H18" s="11">
        <f>[1]Ижсталь!$M$99</f>
        <v>103.82899999999999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64058.821000000004</v>
      </c>
      <c r="C19" s="11">
        <f>SUM(C17:C18)</f>
        <v>0</v>
      </c>
      <c r="D19" s="11">
        <f>SUM(D17:D18)</f>
        <v>0</v>
      </c>
      <c r="E19" s="11">
        <f t="shared" ref="E19:J19" si="2">SUM(E17:E18)</f>
        <v>39679.327000000005</v>
      </c>
      <c r="F19" s="11">
        <f t="shared" si="2"/>
        <v>18271.852999999999</v>
      </c>
      <c r="G19" s="11">
        <f t="shared" si="2"/>
        <v>6003.8119999999999</v>
      </c>
      <c r="H19" s="11">
        <f t="shared" si="2"/>
        <v>103.82899999999999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0</v>
      </c>
      <c r="C20" s="11"/>
      <c r="D20" s="11"/>
      <c r="E20" s="11">
        <f>[1]Балтика!$Y$69</f>
        <v>0</v>
      </c>
      <c r="F20" s="11">
        <f>[1]Балтика!$K$70</f>
        <v>0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5732.9409999999998</v>
      </c>
      <c r="C21" s="11"/>
      <c r="D21" s="11"/>
      <c r="E21" s="11">
        <f>[1]УралКУЗ!$M$69</f>
        <v>5732.9409999999998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66818.113000000012</v>
      </c>
      <c r="C22" s="11">
        <f>[1]ЧМК!$M$70</f>
        <v>30348.465</v>
      </c>
      <c r="D22" s="11">
        <f>[1]ЧМК!$M$71</f>
        <v>1918.3630000000001</v>
      </c>
      <c r="E22" s="11">
        <f>[1]ЧМК!$M$69</f>
        <v>34551.285000000003</v>
      </c>
      <c r="F22" s="11"/>
      <c r="G22" s="11"/>
      <c r="H22" s="11"/>
      <c r="I22" s="11">
        <f t="shared" si="1"/>
        <v>120.202</v>
      </c>
      <c r="J22" s="11">
        <f>[1]ЧМК!$M$77</f>
        <v>62.173000000000002</v>
      </c>
      <c r="K22" s="11">
        <f>[1]ЧМК!$M$78</f>
        <v>2.915</v>
      </c>
      <c r="L22" s="11">
        <f>[1]ЧМК!$M$76</f>
        <v>55.113999999999997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72551.054000000004</v>
      </c>
      <c r="C23" s="11">
        <f t="shared" ref="C23:H23" si="8">SUM(C20:C22)</f>
        <v>30348.465</v>
      </c>
      <c r="D23" s="11">
        <f t="shared" si="8"/>
        <v>1918.3630000000001</v>
      </c>
      <c r="E23" s="11">
        <f t="shared" si="8"/>
        <v>40284.226000000002</v>
      </c>
      <c r="F23" s="11">
        <f t="shared" si="8"/>
        <v>0</v>
      </c>
      <c r="G23" s="11">
        <f t="shared" si="8"/>
        <v>0</v>
      </c>
      <c r="H23" s="11">
        <f t="shared" si="8"/>
        <v>0</v>
      </c>
      <c r="I23" s="11">
        <f>SUM(J23:O23)</f>
        <v>120.202</v>
      </c>
      <c r="J23" s="11">
        <f>SUM(J20:J22)</f>
        <v>62.173000000000002</v>
      </c>
      <c r="K23" s="11">
        <f t="shared" ref="K23:O23" si="9">SUM(K20:K22)</f>
        <v>2.915</v>
      </c>
      <c r="L23" s="11">
        <f t="shared" si="9"/>
        <v>55.113999999999997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1478.67</v>
      </c>
      <c r="C24" s="11"/>
      <c r="D24" s="11"/>
      <c r="E24" s="11">
        <f>'[1]Волга-ФЭСТ'!$M$69</f>
        <v>1478.67</v>
      </c>
      <c r="F24" s="11"/>
      <c r="G24" s="11"/>
      <c r="H24" s="11"/>
      <c r="I24" s="11">
        <f>SUM(J24:O24)</f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400888.33799999999</v>
      </c>
      <c r="C25" s="11">
        <f t="shared" si="10"/>
        <v>60696.93</v>
      </c>
      <c r="D25" s="11">
        <f t="shared" si="10"/>
        <v>10706.127999999999</v>
      </c>
      <c r="E25" s="11">
        <f t="shared" si="10"/>
        <v>280407.15899999999</v>
      </c>
      <c r="F25" s="11">
        <f>SUM(F9:F24)</f>
        <v>36787.285000000003</v>
      </c>
      <c r="G25" s="11">
        <f t="shared" si="10"/>
        <v>12083.178</v>
      </c>
      <c r="H25" s="11">
        <f t="shared" si="10"/>
        <v>207.65799999999999</v>
      </c>
      <c r="I25" s="11">
        <f t="shared" si="10"/>
        <v>421.76300000000003</v>
      </c>
      <c r="J25" s="11">
        <f t="shared" si="10"/>
        <v>124.346</v>
      </c>
      <c r="K25" s="11">
        <f t="shared" ref="K25:O25" si="11">SUM(K9:K24)</f>
        <v>18.346999999999998</v>
      </c>
      <c r="L25" s="11">
        <f>SUM(L9:L24)</f>
        <v>279.07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сентябрь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2016-07-25T12:03:26Z</dcterms:modified>
</cp:coreProperties>
</file>